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<sst xmlns="http://schemas.openxmlformats.org/spreadsheetml/2006/main" uniqueCount="92">
  <si>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</si>
  <si>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</si>
  <si>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</si>
  <si>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</si>
  <si>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</si>
  <si>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roof extension</t>
  </si>
  <si>
    <t>27CX+3C Kyeburn Diggings, Otago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</si>
  <si>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</si>
  <si>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</si>
  <si>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</si>
  <si>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</si>
  <si>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</si>
  <si>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</si>
  <si>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</si>
  <si>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</si>
  <si>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</si>
  <si>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</si>
  <si>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</si>
  <si>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</si>
  <si>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</si>
  <si>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</si>
  <si>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</si>
  <si>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</si>
  <si>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</si>
  <si>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</si>
  <si>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</si>
  <si>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</si>
  <si>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</si>
  <si>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</si>
  <si>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</si>
  <si>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</si>
  <si>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</si>
  <si>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250x50 (240x45)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</si>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</sst>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163.2</v>
      </c>
      <c r="H11" s="13">
        <v>7.0</v>
      </c>
      <c r="I11" s="13">
        <v>7.0</v>
      </c>
      <c r="J11" s="13">
        <v>7.0</v>
      </c>
      <c r="K11" s="13">
        <f>G11*H11</f>
        <v>1142.4</v>
      </c>
      <c r="L11" s="13">
        <f>G11*I11</f>
        <v>1142.4</v>
      </c>
      <c r="M11" s="13">
        <f>G11*J11</f>
        <v>1142.4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306.0</v>
      </c>
      <c r="H13" s="13">
        <v>7.0</v>
      </c>
      <c r="I13" s="13">
        <v>7.0</v>
      </c>
      <c r="J13" s="13">
        <v>7.0</v>
      </c>
      <c r="K13" s="13">
        <f>G13*H13</f>
        <v>2142</v>
      </c>
      <c r="L13" s="13">
        <f>G13*I13</f>
        <v>2142</v>
      </c>
      <c r="M13" s="13">
        <f>G13*J13</f>
        <v>2142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10101048</v>
      </c>
      <c r="D15" s="11"/>
      <c r="E15" s="11" t="s">
        <v>32</v>
      </c>
      <c r="F15" s="11" t="s">
        <v>27</v>
      </c>
      <c r="G15" s="12">
        <v>195.956</v>
      </c>
      <c r="H15" s="13">
        <v>66.0</v>
      </c>
      <c r="I15" s="13">
        <v>66.0</v>
      </c>
      <c r="J15" s="13">
        <v>66.0</v>
      </c>
      <c r="K15" s="13">
        <f>G15*H15</f>
        <v>12933.096</v>
      </c>
      <c r="L15" s="13">
        <f>G15*I15</f>
        <v>12933.096</v>
      </c>
      <c r="M15" s="13">
        <f>G15*J15</f>
        <v>12933.096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51.4</v>
      </c>
      <c r="H16" s="13">
        <v>16.0</v>
      </c>
      <c r="I16" s="13">
        <v>16.0</v>
      </c>
      <c r="J16" s="13">
        <v>16.0</v>
      </c>
      <c r="K16" s="13">
        <f>G16*H16</f>
        <v>822.4</v>
      </c>
      <c r="L16" s="13">
        <f>G16*I16</f>
        <v>822.4</v>
      </c>
      <c r="M16" s="13">
        <f>G16*J16</f>
        <v>822.4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1000.0</v>
      </c>
      <c r="H29" s="13">
        <v>0.3</v>
      </c>
      <c r="I29" s="13">
        <v>0.3</v>
      </c>
      <c r="J29" s="13">
        <v>0.5</v>
      </c>
      <c r="K29" s="13">
        <f>G29*H29</f>
        <v>300</v>
      </c>
      <c r="L29" s="13">
        <f>G29*I29</f>
        <v>300</v>
      </c>
      <c r="M29" s="13">
        <f>G29*J29</f>
        <v>500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/>
      <c r="G30" s="12">
        <v>154.414</v>
      </c>
      <c r="H30" s="13">
        <v>13.0</v>
      </c>
      <c r="I30" s="13">
        <v>0</v>
      </c>
      <c r="J30" s="13">
        <v>0</v>
      </c>
      <c r="K30" s="13">
        <f>G30*H30</f>
        <v>2007.382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/>
      <c r="G31" s="12">
        <v>154.414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2933.866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/>
      <c r="G32" s="12">
        <v>154.414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3860.35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17.266</v>
      </c>
      <c r="H36" s="13">
        <v>15.0</v>
      </c>
      <c r="I36" s="13">
        <v>19.0</v>
      </c>
      <c r="J36" s="13">
        <v>21.0</v>
      </c>
      <c r="K36" s="13">
        <f>G36*H36</f>
        <v>258.99</v>
      </c>
      <c r="L36" s="13">
        <f>G36*I36</f>
        <v>328.054</v>
      </c>
      <c r="M36" s="13">
        <f>G36*J36</f>
        <v>362.586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30252028</v>
      </c>
      <c r="D42" s="11"/>
      <c r="E42" s="11" t="s">
        <v>66</v>
      </c>
      <c r="F42" s="11" t="s">
        <v>64</v>
      </c>
      <c r="G42" s="12">
        <v>2.0</v>
      </c>
      <c r="H42" s="13">
        <v>90.0</v>
      </c>
      <c r="I42" s="13">
        <v>90.0</v>
      </c>
      <c r="J42" s="13">
        <v>230.0</v>
      </c>
      <c r="K42" s="13">
        <f>G42*H42</f>
        <v>180</v>
      </c>
      <c r="L42" s="13">
        <f>G42*I42</f>
        <v>180</v>
      </c>
      <c r="M42" s="13">
        <f>G42*J42</f>
        <v>460</v>
      </c>
    </row>
    <row r="43" spans="1:13">
      <c r="A43" s="10" t="s">
        <v>62</v>
      </c>
      <c r="B43" s="11"/>
      <c r="C43" s="11">
        <v>30252514</v>
      </c>
      <c r="D43" s="11"/>
      <c r="E43" s="11" t="s">
        <v>67</v>
      </c>
      <c r="F43" s="11" t="s">
        <v>37</v>
      </c>
      <c r="G43" s="12">
        <v>1770.0</v>
      </c>
      <c r="H43" s="13">
        <v>0.17</v>
      </c>
      <c r="I43" s="13">
        <v>0.17</v>
      </c>
      <c r="J43" s="13">
        <v>0.37</v>
      </c>
      <c r="K43" s="13">
        <f>G43*H43</f>
        <v>300.9</v>
      </c>
      <c r="L43" s="13">
        <f>G43*I43</f>
        <v>300.9</v>
      </c>
      <c r="M43" s="13">
        <f>G43*J43</f>
        <v>654.9</v>
      </c>
    </row>
    <row r="44" spans="1:13">
      <c r="A44" s="10" t="s">
        <v>62</v>
      </c>
      <c r="B44" s="11"/>
      <c r="C44" s="11">
        <v>30253036</v>
      </c>
      <c r="D44" s="11"/>
      <c r="E44" s="11" t="s">
        <v>68</v>
      </c>
      <c r="F44" s="11" t="s">
        <v>37</v>
      </c>
      <c r="G44" s="12">
        <v>12.0</v>
      </c>
      <c r="H44" s="13">
        <v>0.75</v>
      </c>
      <c r="I44" s="13">
        <v>0.75</v>
      </c>
      <c r="J44" s="13">
        <v>2.75</v>
      </c>
      <c r="K44" s="13">
        <f>G44*H44</f>
        <v>9</v>
      </c>
      <c r="L44" s="13">
        <f>G44*I44</f>
        <v>9</v>
      </c>
      <c r="M44" s="13">
        <f>G44*J44</f>
        <v>33</v>
      </c>
    </row>
    <row r="45" spans="1:13">
      <c r="A45" s="10" t="s">
        <v>62</v>
      </c>
      <c r="B45" s="11"/>
      <c r="C45" s="11">
        <v>30253038</v>
      </c>
      <c r="D45" s="11"/>
      <c r="E45" s="11" t="s">
        <v>69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62</v>
      </c>
      <c r="B46" s="11"/>
      <c r="C46" s="11">
        <v>30253042</v>
      </c>
      <c r="D46" s="11"/>
      <c r="E46" s="11" t="s">
        <v>70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62</v>
      </c>
      <c r="B47" s="11"/>
      <c r="C47" s="11">
        <v>30253083</v>
      </c>
      <c r="D47" s="11"/>
      <c r="E47" s="11" t="s">
        <v>71</v>
      </c>
      <c r="F47" s="11" t="s">
        <v>37</v>
      </c>
      <c r="G47" s="12">
        <v>88.0</v>
      </c>
      <c r="H47" s="13">
        <v>0.3</v>
      </c>
      <c r="I47" s="13">
        <v>0.3</v>
      </c>
      <c r="J47" s="13">
        <v>1.1</v>
      </c>
      <c r="K47" s="13">
        <f>G47*H47</f>
        <v>26.4</v>
      </c>
      <c r="L47" s="13">
        <f>G47*I47</f>
        <v>26.4</v>
      </c>
      <c r="M47" s="13">
        <f>G47*J47</f>
        <v>96.8</v>
      </c>
    </row>
    <row r="48" spans="1:13">
      <c r="A48" s="10" t="s">
        <v>62</v>
      </c>
      <c r="B48" s="11"/>
      <c r="C48" s="11">
        <v>30253512</v>
      </c>
      <c r="D48" s="11"/>
      <c r="E48" s="11" t="s">
        <v>72</v>
      </c>
      <c r="F48" s="11" t="s">
        <v>37</v>
      </c>
      <c r="G48" s="12">
        <v>12.0</v>
      </c>
      <c r="H48" s="13">
        <v>9.0</v>
      </c>
      <c r="I48" s="13">
        <v>9.0</v>
      </c>
      <c r="J48" s="13">
        <v>16.0</v>
      </c>
      <c r="K48" s="13">
        <f>G48*H48</f>
        <v>108</v>
      </c>
      <c r="L48" s="13">
        <f>G48*I48</f>
        <v>108</v>
      </c>
      <c r="M48" s="13">
        <f>G48*J48</f>
        <v>192</v>
      </c>
    </row>
    <row r="49" spans="1:13">
      <c r="A49" s="10" t="s">
        <v>62</v>
      </c>
      <c r="B49" s="11"/>
      <c r="C49" s="11">
        <v>30253520</v>
      </c>
      <c r="D49" s="11"/>
      <c r="E49" s="11" t="s">
        <v>73</v>
      </c>
      <c r="F49" s="11" t="s">
        <v>37</v>
      </c>
      <c r="G49" s="12">
        <v>90.0</v>
      </c>
      <c r="H49" s="13">
        <v>2.75</v>
      </c>
      <c r="I49" s="13">
        <v>2.75</v>
      </c>
      <c r="J49" s="13">
        <v>6.0</v>
      </c>
      <c r="K49" s="13">
        <f>G49*H49</f>
        <v>247.5</v>
      </c>
      <c r="L49" s="13">
        <f>G49*I49</f>
        <v>247.5</v>
      </c>
      <c r="M49" s="13">
        <f>G49*J49</f>
        <v>540</v>
      </c>
    </row>
    <row r="50" spans="1:13">
      <c r="A50" s="10" t="s">
        <v>62</v>
      </c>
      <c r="B50" s="11"/>
      <c r="C50" s="11">
        <v>30253524</v>
      </c>
      <c r="D50" s="11"/>
      <c r="E50" s="11" t="s">
        <v>74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62</v>
      </c>
      <c r="B51" s="11"/>
      <c r="C51" s="11">
        <v>30253528</v>
      </c>
      <c r="D51" s="11"/>
      <c r="E51" s="11" t="s">
        <v>75</v>
      </c>
      <c r="F51" s="11" t="s">
        <v>37</v>
      </c>
      <c r="G51" s="12">
        <v>76.0</v>
      </c>
      <c r="H51" s="13">
        <v>2.6</v>
      </c>
      <c r="I51" s="13">
        <v>2.6</v>
      </c>
      <c r="J51" s="13">
        <v>4.75</v>
      </c>
      <c r="K51" s="13">
        <f>G51*H51</f>
        <v>197.6</v>
      </c>
      <c r="L51" s="13">
        <f>G51*I51</f>
        <v>197.6</v>
      </c>
      <c r="M51" s="13">
        <f>G51*J51</f>
        <v>361</v>
      </c>
    </row>
    <row r="52" spans="1:13">
      <c r="A52" s="10" t="s">
        <v>62</v>
      </c>
      <c r="B52" s="11"/>
      <c r="C52" s="11">
        <v>30253532</v>
      </c>
      <c r="D52" s="11"/>
      <c r="E52" s="11" t="s">
        <v>76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62</v>
      </c>
      <c r="B53" s="11"/>
      <c r="C53" s="11">
        <v>30253534</v>
      </c>
      <c r="D53" s="11"/>
      <c r="E53" s="11" t="s">
        <v>77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62</v>
      </c>
      <c r="B54" s="11"/>
      <c r="C54" s="11">
        <v>30253550</v>
      </c>
      <c r="D54" s="11"/>
      <c r="E54" s="11" t="s">
        <v>78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62</v>
      </c>
      <c r="B55" s="11"/>
      <c r="C55" s="11">
        <v>30253554</v>
      </c>
      <c r="D55" s="11"/>
      <c r="E55" s="11" t="s">
        <v>79</v>
      </c>
      <c r="F55" s="11" t="s">
        <v>37</v>
      </c>
      <c r="G55" s="12">
        <v>3.0</v>
      </c>
      <c r="H55" s="13">
        <v>9.0</v>
      </c>
      <c r="I55" s="13">
        <v>9.0</v>
      </c>
      <c r="J55" s="13">
        <v>9.0</v>
      </c>
      <c r="K55" s="13">
        <f>G55*H55</f>
        <v>27</v>
      </c>
      <c r="L55" s="13">
        <f>G55*I55</f>
        <v>27</v>
      </c>
      <c r="M55" s="13">
        <f>G55*J55</f>
        <v>27</v>
      </c>
    </row>
    <row r="56" spans="1:13">
      <c r="A56" s="10" t="s">
        <v>80</v>
      </c>
      <c r="B56" s="11"/>
      <c r="C56" s="11">
        <v>40101012</v>
      </c>
      <c r="D56" s="11"/>
      <c r="E56" s="11" t="s">
        <v>81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80</v>
      </c>
      <c r="B57" s="11"/>
      <c r="C57" s="11">
        <v>40101020</v>
      </c>
      <c r="D57" s="11"/>
      <c r="E57" s="11" t="s">
        <v>82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83</v>
      </c>
      <c r="B58" s="11"/>
      <c r="C58" s="11">
        <v>40203012</v>
      </c>
      <c r="D58" s="11"/>
      <c r="E58" s="11" t="s">
        <v>84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85</v>
      </c>
      <c r="I60" s="7"/>
      <c r="J60" s="7"/>
      <c r="K60" s="7">
        <f>SUM(K9:K58)</f>
        <v>27883.976</v>
      </c>
      <c r="L60" s="7">
        <f>SUM(L9:L58)</f>
        <v>30388.6</v>
      </c>
      <c r="M60" s="7">
        <f>SUM(M9:M58)</f>
        <v>34866.742</v>
      </c>
    </row>
    <row r="61" spans="1:13">
      <c r="F61" s="8">
        <v>0.31</v>
      </c>
      <c r="G61" t="s">
        <v>88</v>
      </c>
      <c r="H61" s="6" t="s">
        <v>86</v>
      </c>
      <c r="I61" s="7"/>
      <c r="J61" s="7"/>
      <c r="K61" s="7">
        <f>K60*F61</f>
        <v>8644.03256</v>
      </c>
      <c r="L61" s="7">
        <f>L60*F61</f>
        <v>9420.466</v>
      </c>
      <c r="M61" s="7">
        <f>M60*F61</f>
        <v>10808.69002</v>
      </c>
    </row>
    <row r="62" spans="1:13">
      <c r="F62" s="8">
        <f>K61/K62</f>
        <v>0.23664122137405</v>
      </c>
      <c r="G62" t="s">
        <v>89</v>
      </c>
      <c r="H62" s="6" t="s">
        <v>87</v>
      </c>
      <c r="I62" s="7"/>
      <c r="J62" s="7"/>
      <c r="K62" s="7">
        <f>SUM(K60,K61)</f>
        <v>36528.00856</v>
      </c>
      <c r="L62" s="7">
        <f>L60+L61</f>
        <v>39809.066</v>
      </c>
      <c r="M62" s="7">
        <f>M60+M61</f>
        <v>45675.43202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90</v>
      </c>
      <c r="I64" s="14" t="s">
        <v>19</v>
      </c>
    </row>
    <row r="65" spans="1:13">
      <c r="H65" s="14"/>
      <c r="I65" s="7"/>
    </row>
    <row r="66" spans="1:13">
      <c r="H66" s="14" t="s">
        <v>85</v>
      </c>
      <c r="I66" s="7">
        <f>SUM(I64:I64)</f>
        <v>0</v>
      </c>
    </row>
    <row r="67" spans="1:13">
      <c r="F67" s="8">
        <v>0.31</v>
      </c>
      <c r="G67" t="s">
        <v>88</v>
      </c>
      <c r="H67" s="14" t="s">
        <v>86</v>
      </c>
      <c r="I67" s="7">
        <f>I66*F67</f>
        <v>0</v>
      </c>
      <c r="K67" s="3" t="s">
        <v>91</v>
      </c>
      <c r="L67" s="3"/>
      <c r="M67" s="3"/>
    </row>
    <row r="68" spans="1:13">
      <c r="F68" s="8" t="e">
        <f>I67/I68</f>
        <v>#DIV/0!</v>
      </c>
      <c r="G68" t="s">
        <v>89</v>
      </c>
      <c r="H68" s="14" t="s">
        <v>87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2026-04-20T10:40:46+12:00</dcterms:created>
  <dcterms:modified xsi:type="dcterms:W3CDTF">2026-04-20T10:40:46+12:00</dcterms:modified>
  <dc:title>Material Estimate</dc:title>
  <dc:description>Materials Estimate - roof extension 20.04.26</dc:description>
  <dc:subject>Materials List - roof extension 20.04.26</dc:subject>
  <cp:keywords/>
  <cp:category/>
</cp:coreProperties>
</file>